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16" yWindow="65416" windowWidth="29040" windowHeight="15720" tabRatio="572" activeTab="0"/>
  </bookViews>
  <sheets>
    <sheet name="Bal N5" sheetId="5" r:id="rId1"/>
  </sheets>
  <definedNames>
    <definedName name="_xlnm._FilterDatabase" localSheetId="0" hidden="1">'Bal N5'!$A$3:$K$13</definedName>
    <definedName name="_xlnm.Print_Area" localSheetId="0">'Bal N5'!$A$1:$O$16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<sst xmlns="http://schemas.openxmlformats.org/spreadsheetml/2006/main" count="98" uniqueCount="56">
  <si>
    <t>Druh</t>
  </si>
  <si>
    <t>IČO</t>
  </si>
  <si>
    <t>Organizace</t>
  </si>
  <si>
    <t>Okres</t>
  </si>
  <si>
    <t>ORP - Obec s Rozšířenou Pravomocí</t>
  </si>
  <si>
    <t>Adresa místa zpracování studie</t>
  </si>
  <si>
    <t>Výkon FVE v kW-hrubý odhad (podle plochy střech)</t>
  </si>
  <si>
    <t>Využití objektu (provoz)
7/24/365, školní rok, den XX-XX (hlavní spotřeba v X:XX-XX:XX)</t>
  </si>
  <si>
    <t>školní rok</t>
  </si>
  <si>
    <t>SSaVOS</t>
  </si>
  <si>
    <t>7/24/365</t>
  </si>
  <si>
    <t>SZ</t>
  </si>
  <si>
    <t>Gymnázium, Dobruška, Pulická 779</t>
  </si>
  <si>
    <t>Rychnov nad Kněžnou</t>
  </si>
  <si>
    <t>Dobruška</t>
  </si>
  <si>
    <t>Pulická 779, 518 01 Dobruška</t>
  </si>
  <si>
    <t>Střední průmyslová škola elektrotechniky a informačních technologií, Dobruška, Čs. odboje 670</t>
  </si>
  <si>
    <t>Čs. odboje 670, 518 01 Dobruška</t>
  </si>
  <si>
    <t>Fr. Kupky 308, 518 01 Dobruška, Česko</t>
  </si>
  <si>
    <t>Střední zemědělská škola a Střední odborné učiliště chladící a klimatizační techniky, Kostelec nad Orlicí</t>
  </si>
  <si>
    <t>Kostelec nad Orlicí</t>
  </si>
  <si>
    <t>Havlíčkova 171, 517 41 Kostelec nad Orlicí, Česko</t>
  </si>
  <si>
    <t>Vyšší odborná škola a Střední průmyslová škola, Rychnov nad Kněžnou, U Stadionu 1166</t>
  </si>
  <si>
    <t>U stadionu 1209, Rychnov nad Kněžnou</t>
  </si>
  <si>
    <t>Masarykova 514, 516 01 Rychnov nad Kněžnou</t>
  </si>
  <si>
    <t>Dětský domov a školní jídelna, Sedloňov 153</t>
  </si>
  <si>
    <t>Sedloňov 153, 517 91 Sedloňov</t>
  </si>
  <si>
    <t>USP</t>
  </si>
  <si>
    <t>Ústav sociální péče pro mládež Kvasiny</t>
  </si>
  <si>
    <t>Rybářská 1491, 517 41 Kostelec nad Orlicí, Česko</t>
  </si>
  <si>
    <t>Jelínkova 1492, 517 41 Kostelec nad Orlicí</t>
  </si>
  <si>
    <t>ZD</t>
  </si>
  <si>
    <t>Léčebna dlouhodobě nemocných Opočno</t>
  </si>
  <si>
    <t>Nádražní 521, 517 73 Opočno</t>
  </si>
  <si>
    <t>7/24, hlavní spotřeba v pracovní dny (6:00-16:00)</t>
  </si>
  <si>
    <t>N5</t>
  </si>
  <si>
    <t>GPS</t>
  </si>
  <si>
    <t>50.2946706N, 16.1500900E</t>
  </si>
  <si>
    <t>50.2883575N, 16.1579289E</t>
  </si>
  <si>
    <t>50.2946972N, 16.1669522E</t>
  </si>
  <si>
    <t>50.1189467N, 16.2118222E</t>
  </si>
  <si>
    <t>50.1643761N, 16.2798708E</t>
  </si>
  <si>
    <t>50.1654692N, 16.2790275E</t>
  </si>
  <si>
    <t>50.3391592N, 16.3141150E</t>
  </si>
  <si>
    <t>50.1200983N, 16.2136603E</t>
  </si>
  <si>
    <t>50.1177231N, 16.2247517E</t>
  </si>
  <si>
    <t>50.2698833N, 16.1124267E</t>
  </si>
  <si>
    <t>Skupina FVE</t>
  </si>
  <si>
    <t>Odhadovaná teoreticky využitelná plocha (m2)</t>
  </si>
  <si>
    <t>Název veřejné zakázky: Fotovoltaické elektrárny – zpracování technických dokumentů – 5. část</t>
  </si>
  <si>
    <t>Dodavatel vyplní zvýrazněné buňky</t>
  </si>
  <si>
    <t>Cena v Kč bez DPH
za zpracování technických dokumentů</t>
  </si>
  <si>
    <t>Sazba
DPH</t>
  </si>
  <si>
    <t>DPH v Kč</t>
  </si>
  <si>
    <t>Cena v Kč
včetně DPH</t>
  </si>
  <si>
    <t xml:space="preserve">C E L K E 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</si>
</sst>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/>
    <xf numFmtId="0" fontId="5" fillId="0" borderId="1" xfId="0" applyFont="1" applyBorder="1" applyAlignment="1">
      <alignment horizontal="left" vertical="center"/>
    </xf>
    <xf numFmtId="0" fontId="2" fillId="0" borderId="1" xfId="21" applyBorder="1" applyAlignment="1">
      <alignment horizontal="left" vertical="center" wrapText="1"/>
    </xf>
    <xf numFmtId="0" fontId="2" fillId="0" borderId="1" xfId="21" applyBorder="1" applyAlignment="1">
      <alignment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43" fontId="4" fillId="2" borderId="1" xfId="2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1" xfId="20" applyNumberFormat="1" applyFont="1" applyFill="1" applyBorder="1" applyAlignment="1">
      <alignment horizontal="right" vertical="center" wrapText="1"/>
    </xf>
    <xf numFmtId="17" fontId="6" fillId="0" borderId="1" xfId="2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0" fillId="4" borderId="1" xfId="0" applyNumberFormat="1" applyFill="1" applyBorder="1" applyAlignment="1" applyProtection="1">
      <alignment horizontal="right" vertical="center"/>
      <protection locked="0"/>
    </xf>
    <xf numFmtId="9" fontId="0" fillId="4" borderId="1" xfId="24" applyFont="1" applyFill="1" applyBorder="1" applyAlignment="1" applyProtection="1">
      <alignment horizontal="center" vertic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Hypertextový odkaz" xfId="21"/>
    <cellStyle name="Normální 2" xfId="22"/>
    <cellStyle name="Čárka 2" xfId="23"/>
    <cellStyle name="Procenta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apy.cz/zakladni?q=Pulick%C3%A1%20779%2C%20518%2001%20Dobru%C5%A1ka&amp;source=addr&amp;id=10022548&amp;ds=1&amp;x=16.1502617&amp;y=50.2945780&amp;z=18&amp;base=ophoto" TargetMode="External" /><Relationship Id="rId2" Type="http://schemas.openxmlformats.org/officeDocument/2006/relationships/hyperlink" Target="https://mapy.cz/zakladni?q=%C4%8Cs.%20odboje%20670%2C%20518%2001%20Dobru%C5%A1ka&amp;source=addr&amp;id=10022442&amp;ds=1&amp;x=16.1581300&amp;y=50.2885974&amp;z=18&amp;base=ophoto" TargetMode="External" /><Relationship Id="rId3" Type="http://schemas.openxmlformats.org/officeDocument/2006/relationships/hyperlink" Target="https://mapy.cz/zakladni?source=addr&amp;id=10022111&amp;ds=1&amp;x=16.1669253&amp;y=50.2946167&amp;z=19&amp;base=ophoto" TargetMode="External" /><Relationship Id="rId4" Type="http://schemas.openxmlformats.org/officeDocument/2006/relationships/hyperlink" Target="https://mapy.cz/zakladni?q=Havl%C3%AD%C4%8Dkova%20171%2C%20517%2041%20Kostelec%20nad%20Orlic%C3%AD%2C%20%C4%8Cesko&amp;source=addr&amp;id=10010261&amp;ds=1&amp;x=16.2121249&amp;y=50.1189825&amp;z=18&amp;base=ophoto" TargetMode="External" /><Relationship Id="rId5" Type="http://schemas.openxmlformats.org/officeDocument/2006/relationships/hyperlink" Target="https://mapy.cz/zakladni?q=U%20stadionu%201209%2C%20Rychnov%20nad%20Kn%C4%9B%C5%BEnou&amp;source=addr&amp;id=10021418&amp;ds=1&amp;x=16.2795705&amp;y=50.1640497&amp;z=18&amp;base=ophoto" TargetMode="External" /><Relationship Id="rId6" Type="http://schemas.openxmlformats.org/officeDocument/2006/relationships/hyperlink" Target="https://mapy.cz/zakladni?source=addr&amp;id=10020741&amp;ds=1&amp;x=16.2792931&amp;y=50.1653833&amp;z=18&amp;base=ophoto" TargetMode="External" /><Relationship Id="rId7" Type="http://schemas.openxmlformats.org/officeDocument/2006/relationships/hyperlink" Target="https://mapy.cz/zakladni?q=Sedlo%C5%88ov%20153%2C%20517%2091%20Sedlo%C5%88ov&amp;source=addr&amp;id=11114906&amp;ds=1&amp;x=16.3141149&amp;y=50.3391079&amp;z=19&amp;base=ophoto" TargetMode="External" /><Relationship Id="rId8" Type="http://schemas.openxmlformats.org/officeDocument/2006/relationships/hyperlink" Target="https://mapy.cz/zakladni?q=Ryb%C3%A1%C5%99sk%C3%A1%201491%2C%20517%2041%20Kostelec%20nad%20Orlic%C3%AD%2C%20%C4%8Cesko&amp;source=addr&amp;id=14021737&amp;ds=1&amp;x=16.2137460&amp;y=50.1200384&amp;z=18&amp;base=ophoto" TargetMode="External" /><Relationship Id="rId9" Type="http://schemas.openxmlformats.org/officeDocument/2006/relationships/hyperlink" Target="https://mapy.cz/zakladni?q=Jel%C3%ADnkova%201492%2C%20517%2041%20Kostelec%20nad%20Orlic%C3%AD&amp;source=addr&amp;id=14030783&amp;ds=1&amp;x=16.2249326&amp;y=50.1176415&amp;z=19&amp;base=ophoto" TargetMode="External" /><Relationship Id="rId10" Type="http://schemas.openxmlformats.org/officeDocument/2006/relationships/hyperlink" Target="https://mapy.cz/zakladni?q=N%C3%A1dra%C5%BEn%C3%AD%20521%2C%20517%2073%20Opo%C4%8Dno&amp;source=addr&amp;id=10014165&amp;ds=1&amp;x=16.1119840&amp;y=50.2699142&amp;z=18&amp;base=ophoto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1CD7E-AED4-43A2-AB9C-9C7577DD636E}">
  <dimension ref="A1:O14"/>
  <sheetViews>
    <sheetView tabSelected="1" zoomScale="70" zoomScaleNormal="70" zoomScaleSheetLayoutView="85" workbookViewId="0" topLeftCell="B1">
      <selection activeCell="L2" sqref="L2:M2"/>
    </sheetView>
  </sheetViews>
  <sheetFormatPr defaultColWidth="9.140625" defaultRowHeight="15"/>
  <cols>
    <col min="1" max="1" width="5.421875" style="0" hidden="1" customWidth="1"/>
    <col min="2" max="2" width="11.8515625" style="8" bestFit="1" customWidth="1"/>
    <col min="3" max="3" width="10.57421875" style="8" bestFit="1" customWidth="1"/>
    <col min="4" max="4" width="41.421875" style="8" customWidth="1"/>
    <col min="5" max="5" width="11.8515625" style="8" customWidth="1"/>
    <col min="6" max="6" width="11.57421875" style="8" customWidth="1"/>
    <col min="7" max="7" width="30.140625" style="8" customWidth="1"/>
    <col min="8" max="8" width="12.421875" style="8" customWidth="1"/>
    <col min="9" max="9" width="15.421875" style="8" bestFit="1" customWidth="1"/>
    <col min="10" max="10" width="15.421875" style="8" customWidth="1"/>
    <col min="11" max="11" width="18.421875" style="8" customWidth="1"/>
    <col min="12" max="12" width="18.7109375" style="0" customWidth="1"/>
    <col min="13" max="13" width="11.00390625" style="0" customWidth="1"/>
    <col min="14" max="14" width="18.00390625" style="0" customWidth="1"/>
    <col min="15" max="15" width="18.421875" style="0" customWidth="1"/>
  </cols>
  <sheetData>
    <row r="1" spans="2:11" ht="15.75">
      <c r="B1" s="20" t="s">
        <v>49</v>
      </c>
      <c r="C1" s="20"/>
      <c r="D1" s="20"/>
      <c r="E1" s="20"/>
      <c r="F1" s="20"/>
      <c r="G1" s="20"/>
      <c r="H1" s="20"/>
      <c r="I1" s="20"/>
      <c r="J1" s="20"/>
      <c r="K1" s="20"/>
    </row>
    <row r="2" spans="12:13" ht="15">
      <c r="L2" s="21" t="s">
        <v>50</v>
      </c>
      <c r="M2" s="21"/>
    </row>
    <row r="3" spans="1:15" ht="94.5">
      <c r="A3" s="4" t="s">
        <v>0</v>
      </c>
      <c r="B3" s="5" t="s">
        <v>47</v>
      </c>
      <c r="C3" s="9" t="s">
        <v>1</v>
      </c>
      <c r="D3" s="5" t="s">
        <v>2</v>
      </c>
      <c r="E3" s="5" t="s">
        <v>3</v>
      </c>
      <c r="F3" s="5" t="s">
        <v>4</v>
      </c>
      <c r="G3" s="6" t="s">
        <v>5</v>
      </c>
      <c r="H3" s="6" t="s">
        <v>36</v>
      </c>
      <c r="I3" s="6" t="s">
        <v>48</v>
      </c>
      <c r="J3" s="6" t="s">
        <v>6</v>
      </c>
      <c r="K3" s="16" t="s">
        <v>7</v>
      </c>
      <c r="L3" s="12" t="s">
        <v>51</v>
      </c>
      <c r="M3" s="12" t="s">
        <v>52</v>
      </c>
      <c r="N3" s="12" t="s">
        <v>53</v>
      </c>
      <c r="O3" s="12" t="s">
        <v>54</v>
      </c>
    </row>
    <row r="4" spans="1:15" ht="47.25">
      <c r="A4" s="1" t="s">
        <v>9</v>
      </c>
      <c r="B4" s="7" t="s">
        <v>35</v>
      </c>
      <c r="C4" s="10">
        <v>60884762</v>
      </c>
      <c r="D4" s="7" t="s">
        <v>12</v>
      </c>
      <c r="E4" s="7" t="s">
        <v>13</v>
      </c>
      <c r="F4" s="7" t="s">
        <v>14</v>
      </c>
      <c r="G4" s="2" t="s">
        <v>15</v>
      </c>
      <c r="H4" s="2" t="s">
        <v>37</v>
      </c>
      <c r="I4" s="11">
        <v>450</v>
      </c>
      <c r="J4" s="17">
        <f>I4/10</f>
        <v>45</v>
      </c>
      <c r="K4" s="18" t="s">
        <v>8</v>
      </c>
      <c r="L4" s="23"/>
      <c r="M4" s="24"/>
      <c r="N4" s="13">
        <f>L4*M4</f>
        <v>0</v>
      </c>
      <c r="O4" s="13">
        <f>L4+N4</f>
        <v>0</v>
      </c>
    </row>
    <row r="5" spans="1:15" ht="47.25">
      <c r="A5" s="1" t="s">
        <v>9</v>
      </c>
      <c r="B5" s="7" t="s">
        <v>35</v>
      </c>
      <c r="C5" s="10">
        <v>60884746</v>
      </c>
      <c r="D5" s="7" t="s">
        <v>16</v>
      </c>
      <c r="E5" s="7" t="s">
        <v>13</v>
      </c>
      <c r="F5" s="7" t="s">
        <v>14</v>
      </c>
      <c r="G5" s="2" t="s">
        <v>17</v>
      </c>
      <c r="H5" s="2" t="s">
        <v>38</v>
      </c>
      <c r="I5" s="11">
        <v>450</v>
      </c>
      <c r="J5" s="17">
        <f aca="true" t="shared" si="0" ref="J5:J13">I5/10</f>
        <v>45</v>
      </c>
      <c r="K5" s="18" t="s">
        <v>8</v>
      </c>
      <c r="L5" s="23"/>
      <c r="M5" s="24"/>
      <c r="N5" s="13">
        <f aca="true" t="shared" si="1" ref="N5:N13">L5*M5</f>
        <v>0</v>
      </c>
      <c r="O5" s="13">
        <f aca="true" t="shared" si="2" ref="O5:O11">L5+N5</f>
        <v>0</v>
      </c>
    </row>
    <row r="6" spans="1:15" ht="47.25">
      <c r="A6" s="1" t="s">
        <v>9</v>
      </c>
      <c r="B6" s="7" t="s">
        <v>35</v>
      </c>
      <c r="C6" s="10">
        <v>60884746</v>
      </c>
      <c r="D6" s="7" t="s">
        <v>16</v>
      </c>
      <c r="E6" s="7" t="s">
        <v>13</v>
      </c>
      <c r="F6" s="7" t="s">
        <v>14</v>
      </c>
      <c r="G6" s="2" t="s">
        <v>18</v>
      </c>
      <c r="H6" s="2" t="s">
        <v>39</v>
      </c>
      <c r="I6" s="11">
        <v>330</v>
      </c>
      <c r="J6" s="17">
        <f t="shared" si="0"/>
        <v>33</v>
      </c>
      <c r="K6" s="18" t="s">
        <v>8</v>
      </c>
      <c r="L6" s="23"/>
      <c r="M6" s="24"/>
      <c r="N6" s="13">
        <f t="shared" si="1"/>
        <v>0</v>
      </c>
      <c r="O6" s="13">
        <f t="shared" si="2"/>
        <v>0</v>
      </c>
    </row>
    <row r="7" spans="1:15" ht="47.25">
      <c r="A7" s="1" t="s">
        <v>9</v>
      </c>
      <c r="B7" s="7" t="s">
        <v>35</v>
      </c>
      <c r="C7" s="10">
        <v>60884690</v>
      </c>
      <c r="D7" s="7" t="s">
        <v>19</v>
      </c>
      <c r="E7" s="7" t="s">
        <v>13</v>
      </c>
      <c r="F7" s="7" t="s">
        <v>20</v>
      </c>
      <c r="G7" s="2" t="s">
        <v>21</v>
      </c>
      <c r="H7" s="2" t="s">
        <v>40</v>
      </c>
      <c r="I7" s="11">
        <v>420</v>
      </c>
      <c r="J7" s="17">
        <f t="shared" si="0"/>
        <v>42</v>
      </c>
      <c r="K7" s="18" t="s">
        <v>8</v>
      </c>
      <c r="L7" s="23"/>
      <c r="M7" s="24"/>
      <c r="N7" s="13">
        <f t="shared" si="1"/>
        <v>0</v>
      </c>
      <c r="O7" s="13">
        <f t="shared" si="2"/>
        <v>0</v>
      </c>
    </row>
    <row r="8" spans="1:15" ht="47.25">
      <c r="A8" s="1" t="s">
        <v>9</v>
      </c>
      <c r="B8" s="7" t="s">
        <v>35</v>
      </c>
      <c r="C8" s="10">
        <v>75137011</v>
      </c>
      <c r="D8" s="7" t="s">
        <v>22</v>
      </c>
      <c r="E8" s="7" t="s">
        <v>13</v>
      </c>
      <c r="F8" s="7" t="s">
        <v>13</v>
      </c>
      <c r="G8" s="2" t="s">
        <v>23</v>
      </c>
      <c r="H8" s="2" t="s">
        <v>41</v>
      </c>
      <c r="I8" s="11">
        <v>500</v>
      </c>
      <c r="J8" s="17">
        <f t="shared" si="0"/>
        <v>50</v>
      </c>
      <c r="K8" s="18" t="s">
        <v>8</v>
      </c>
      <c r="L8" s="23"/>
      <c r="M8" s="24"/>
      <c r="N8" s="13">
        <f t="shared" si="1"/>
        <v>0</v>
      </c>
      <c r="O8" s="13">
        <f t="shared" si="2"/>
        <v>0</v>
      </c>
    </row>
    <row r="9" spans="1:15" ht="47.25">
      <c r="A9" s="1" t="s">
        <v>9</v>
      </c>
      <c r="B9" s="7" t="s">
        <v>35</v>
      </c>
      <c r="C9" s="10">
        <v>75137011</v>
      </c>
      <c r="D9" s="7" t="s">
        <v>22</v>
      </c>
      <c r="E9" s="7" t="s">
        <v>13</v>
      </c>
      <c r="F9" s="7" t="s">
        <v>13</v>
      </c>
      <c r="G9" s="3" t="s">
        <v>24</v>
      </c>
      <c r="H9" s="3" t="s">
        <v>42</v>
      </c>
      <c r="I9" s="11">
        <v>250</v>
      </c>
      <c r="J9" s="17">
        <f t="shared" si="0"/>
        <v>25</v>
      </c>
      <c r="K9" s="18" t="s">
        <v>8</v>
      </c>
      <c r="L9" s="23"/>
      <c r="M9" s="24"/>
      <c r="N9" s="13">
        <f t="shared" si="1"/>
        <v>0</v>
      </c>
      <c r="O9" s="13">
        <f t="shared" si="2"/>
        <v>0</v>
      </c>
    </row>
    <row r="10" spans="1:15" ht="47.25">
      <c r="A10" s="1" t="s">
        <v>11</v>
      </c>
      <c r="B10" s="7" t="s">
        <v>35</v>
      </c>
      <c r="C10" s="10">
        <v>70835144</v>
      </c>
      <c r="D10" s="7" t="s">
        <v>25</v>
      </c>
      <c r="E10" s="7" t="s">
        <v>13</v>
      </c>
      <c r="F10" s="7" t="s">
        <v>14</v>
      </c>
      <c r="G10" s="2" t="s">
        <v>26</v>
      </c>
      <c r="H10" s="2" t="s">
        <v>43</v>
      </c>
      <c r="I10" s="11">
        <v>180</v>
      </c>
      <c r="J10" s="17">
        <f t="shared" si="0"/>
        <v>18</v>
      </c>
      <c r="K10" s="18" t="s">
        <v>10</v>
      </c>
      <c r="L10" s="23"/>
      <c r="M10" s="24"/>
      <c r="N10" s="13">
        <f t="shared" si="1"/>
        <v>0</v>
      </c>
      <c r="O10" s="13">
        <f t="shared" si="2"/>
        <v>0</v>
      </c>
    </row>
    <row r="11" spans="1:15" ht="47.25">
      <c r="A11" s="1" t="s">
        <v>27</v>
      </c>
      <c r="B11" s="7" t="s">
        <v>35</v>
      </c>
      <c r="C11" s="10">
        <v>42886201</v>
      </c>
      <c r="D11" s="7" t="s">
        <v>28</v>
      </c>
      <c r="E11" s="7" t="s">
        <v>13</v>
      </c>
      <c r="F11" s="7" t="s">
        <v>20</v>
      </c>
      <c r="G11" s="2" t="s">
        <v>29</v>
      </c>
      <c r="H11" s="2" t="s">
        <v>44</v>
      </c>
      <c r="I11" s="11">
        <v>300</v>
      </c>
      <c r="J11" s="17">
        <f t="shared" si="0"/>
        <v>30</v>
      </c>
      <c r="K11" s="18" t="s">
        <v>10</v>
      </c>
      <c r="L11" s="23"/>
      <c r="M11" s="24"/>
      <c r="N11" s="13">
        <f t="shared" si="1"/>
        <v>0</v>
      </c>
      <c r="O11" s="13">
        <f t="shared" si="2"/>
        <v>0</v>
      </c>
    </row>
    <row r="12" spans="1:15" ht="47.25">
      <c r="A12" s="1" t="s">
        <v>27</v>
      </c>
      <c r="B12" s="7" t="s">
        <v>35</v>
      </c>
      <c r="C12" s="10">
        <v>42886201</v>
      </c>
      <c r="D12" s="7" t="s">
        <v>28</v>
      </c>
      <c r="E12" s="7" t="s">
        <v>13</v>
      </c>
      <c r="F12" s="7" t="s">
        <v>20</v>
      </c>
      <c r="G12" s="2" t="s">
        <v>30</v>
      </c>
      <c r="H12" s="2" t="s">
        <v>45</v>
      </c>
      <c r="I12" s="11">
        <v>160</v>
      </c>
      <c r="J12" s="17">
        <f t="shared" si="0"/>
        <v>16</v>
      </c>
      <c r="K12" s="18" t="s">
        <v>10</v>
      </c>
      <c r="L12" s="23"/>
      <c r="M12" s="24"/>
      <c r="N12" s="13">
        <f>L12*M12</f>
        <v>0</v>
      </c>
      <c r="O12" s="13">
        <f>L12+N12</f>
        <v>0</v>
      </c>
    </row>
    <row r="13" spans="1:15" ht="63">
      <c r="A13" s="1" t="s">
        <v>31</v>
      </c>
      <c r="B13" s="7" t="s">
        <v>35</v>
      </c>
      <c r="C13" s="10">
        <v>191744</v>
      </c>
      <c r="D13" s="7" t="s">
        <v>32</v>
      </c>
      <c r="E13" s="7" t="s">
        <v>13</v>
      </c>
      <c r="F13" s="7" t="s">
        <v>14</v>
      </c>
      <c r="G13" s="2" t="s">
        <v>33</v>
      </c>
      <c r="H13" s="2" t="s">
        <v>46</v>
      </c>
      <c r="I13" s="11">
        <v>160</v>
      </c>
      <c r="J13" s="17">
        <f t="shared" si="0"/>
        <v>16</v>
      </c>
      <c r="K13" s="19" t="s">
        <v>34</v>
      </c>
      <c r="L13" s="23"/>
      <c r="M13" s="24"/>
      <c r="N13" s="13">
        <f t="shared" si="1"/>
        <v>0</v>
      </c>
      <c r="O13" s="13">
        <f>L13+N13</f>
        <v>0</v>
      </c>
    </row>
    <row r="14" spans="2:15" ht="26.25" customHeight="1">
      <c r="B14" s="22" t="s">
        <v>55</v>
      </c>
      <c r="C14" s="22"/>
      <c r="D14" s="22"/>
      <c r="E14" s="22"/>
      <c r="F14" s="22"/>
      <c r="G14" s="22"/>
      <c r="H14" s="22"/>
      <c r="I14" s="22"/>
      <c r="J14" s="22"/>
      <c r="K14" s="22"/>
      <c r="L14" s="14">
        <f>SUM(L4:L13)</f>
        <v>0</v>
      </c>
      <c r="M14" s="15"/>
      <c r="N14" s="14">
        <f>SUM(N4:N13)</f>
        <v>0</v>
      </c>
      <c r="O14" s="14">
        <f>SUM(O4:O13)</f>
        <v>0</v>
      </c>
    </row>
  </sheetData>
  <sheetProtection algorithmName="SHA-512" hashValue="Oz3nBjyA6nm++rsACOpa4kSU9guTm+X+cpt9nknx1HRJCfetF2OOU34gZhOc9B0/r5ZyIXQ1UzwFrX8IJI479A==" saltValue="au40LH7wy7Osrn1kKIHoMw==" spinCount="100000" sheet="1" objects="1" scenarios="1"/>
  <autoFilter ref="A3:K13"/>
  <mergeCells count="3">
    <mergeCell ref="B1:K1"/>
    <mergeCell ref="L2:M2"/>
    <mergeCell ref="B14:K14"/>
  </mergeCells>
  <hyperlinks>
    <hyperlink ref="G4" r:id="rId1" display="https://mapy.cz/zakladni?q=Pulick%C3%A1%20779%2C%20518%2001%20Dobru%C5%A1ka&amp;source=addr&amp;id=10022548&amp;ds=1&amp;x=16.1502617&amp;y=50.2945780&amp;z=18&amp;base=ophoto"/>
    <hyperlink ref="G5" r:id="rId2" display="https://mapy.cz/zakladni?q=%C4%8Cs.%20odboje%20670%2C%20518%2001%20Dobru%C5%A1ka&amp;source=addr&amp;id=10022442&amp;ds=1&amp;x=16.1581300&amp;y=50.2885974&amp;z=18&amp;base=ophoto"/>
    <hyperlink ref="G6" r:id="rId3" display="https://mapy.cz/zakladni?source=addr&amp;id=10022111&amp;ds=1&amp;x=16.1669253&amp;y=50.2946167&amp;z=19&amp;base=ophoto"/>
    <hyperlink ref="G7" r:id="rId4" display="https://mapy.cz/zakladni?q=Havl%C3%AD%C4%8Dkova%20171%2C%20517%2041%20Kostelec%20nad%20Orlic%C3%AD%2C%20%C4%8Cesko&amp;source=addr&amp;id=10010261&amp;ds=1&amp;x=16.2121249&amp;y=50.1189825&amp;z=18&amp;base=ophoto"/>
    <hyperlink ref="G8" r:id="rId5" display="https://mapy.cz/zakladni?q=U%20stadionu%201209%2C%20Rychnov%20nad%20Kn%C4%9B%C5%BEnou&amp;source=addr&amp;id=10021418&amp;ds=1&amp;x=16.2795705&amp;y=50.1640497&amp;z=18&amp;base=ophoto"/>
    <hyperlink ref="G9" r:id="rId6" display="https://mapy.cz/zakladni?source=addr&amp;id=10020741&amp;ds=1&amp;x=16.2792931&amp;y=50.1653833&amp;z=18&amp;base=ophoto"/>
    <hyperlink ref="G10" r:id="rId7" display="https://mapy.cz/zakladni?q=Sedlo%C5%88ov%20153%2C%20517%2091%20Sedlo%C5%88ov&amp;source=addr&amp;id=11114906&amp;ds=1&amp;x=16.3141149&amp;y=50.3391079&amp;z=19&amp;base=ophoto"/>
    <hyperlink ref="G11" r:id="rId8" display="https://mapy.cz/zakladni?q=Ryb%C3%A1%C5%99sk%C3%A1%201491%2C%20517%2041%20Kostelec%20nad%20Orlic%C3%AD%2C%20%C4%8Cesko&amp;source=addr&amp;id=14021737&amp;ds=1&amp;x=16.2137460&amp;y=50.1200384&amp;z=18&amp;base=ophoto"/>
    <hyperlink ref="G12" r:id="rId9" display="https://mapy.cz/zakladni?q=Jel%C3%ADnkova%201492%2C%20517%2041%20Kostelec%20nad%20Orlic%C3%AD&amp;source=addr&amp;id=14030783&amp;ds=1&amp;x=16.2249326&amp;y=50.1176415&amp;z=19&amp;base=ophoto"/>
    <hyperlink ref="G13" r:id="rId10" display="https://mapy.cz/zakladni?q=N%C3%A1dra%C5%BEn%C3%AD%20521%2C%20517%2073%20Opo%C4%8Dno&amp;source=addr&amp;id=10014165&amp;ds=1&amp;x=16.1119840&amp;y=50.2699142&amp;z=18&amp;base=ophoto"/>
  </hyperlink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55" r:id="rId11"/>
  <headerFooter>
    <oddHeader>&amp;LPříloha č. 3a)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Zamouřil Pavel</dc:creator>
  <cp:keywords/>
  <dc:description/>
  <cp:lastModifiedBy>Jitka Motáková</cp:lastModifiedBy>
  <cp:lastPrinted>2024-03-11T07:53:36Z</cp:lastPrinted>
  <dcterms:created xsi:type="dcterms:W3CDTF">2024-02-15T12:59:59Z</dcterms:created>
  <dcterms:modified xsi:type="dcterms:W3CDTF">2024-03-22T11:56:17Z</dcterms:modified>
  <cp:category/>
  <cp:version/>
  <cp:contentType/>
  <cp:contentStatus/>
</cp:coreProperties>
</file>