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720" tabRatio="572" activeTab="0"/>
  </bookViews>
  <sheets>
    <sheet name="Bal N4" sheetId="4" r:id="rId1"/>
  </sheets>
  <definedNames>
    <definedName name="_xlnm._FilterDatabase" localSheetId="0" hidden="1">'Bal N4'!$A$3:$K$14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<sst xmlns="http://schemas.openxmlformats.org/spreadsheetml/2006/main" count="107" uniqueCount="56">
  <si>
    <t>Druh</t>
  </si>
  <si>
    <t>IČO</t>
  </si>
  <si>
    <t>Organizace</t>
  </si>
  <si>
    <t>Okres</t>
  </si>
  <si>
    <t>ORP - Obec s Rozšířenou Pravomocí</t>
  </si>
  <si>
    <t>Adresa místa zpracování studie</t>
  </si>
  <si>
    <t>Výkon FVE v kW-hrubý odhad (podle plochy střech)</t>
  </si>
  <si>
    <t>Využití objektu (provoz)
7/24/365, školní rok, den XX-XX (hlavní spotřeba v X:XX-XX:XX)</t>
  </si>
  <si>
    <t>SPS</t>
  </si>
  <si>
    <t>Speciální základní škola Augustina Bartoše</t>
  </si>
  <si>
    <t>školní rok</t>
  </si>
  <si>
    <t>Náchod</t>
  </si>
  <si>
    <t>Manželů Burdychových 302, Červený Kostelec</t>
  </si>
  <si>
    <t>SSaVOS</t>
  </si>
  <si>
    <t>Jiráskovo gymnázium, Náchod, Řezníčkova 451</t>
  </si>
  <si>
    <t>Řezníčkova 451 (pouze budova tělocvičny), 547 01 Náchod</t>
  </si>
  <si>
    <t>Střední průmyslová škola stavební a Obchodní akademie arch. Jana Letzela, Náchod, příspěvková organizace</t>
  </si>
  <si>
    <t>Praktická škola, Základní škola a Mateřská škola Josefa Zemana</t>
  </si>
  <si>
    <t>Raisova 677, 547 01 Náchod, Česko</t>
  </si>
  <si>
    <t>Raisova 678, 547 01 Náchod, Česko</t>
  </si>
  <si>
    <t>školní rok
částečně také v létě</t>
  </si>
  <si>
    <t>Raisova 1816, 547 01 Náchod, Česko</t>
  </si>
  <si>
    <t>Raisova 85, 547 01 Náchod, Česko</t>
  </si>
  <si>
    <t>Krásnohorské 2032, Náchod</t>
  </si>
  <si>
    <t>Denisovo nábřeží 673, 547 01 Náchod, Česko</t>
  </si>
  <si>
    <t>DD</t>
  </si>
  <si>
    <t>7/24/365</t>
  </si>
  <si>
    <t>Domov důchodců Náchod</t>
  </si>
  <si>
    <t>Bartoňova 903, 547 01 Náchod</t>
  </si>
  <si>
    <t>Domov důchodců Police nad Metují</t>
  </si>
  <si>
    <t>Na Sibiři 149, Velká Ledhuje, 549 54 Police nad Metují</t>
  </si>
  <si>
    <t>Lhota za Č. Kostelcem 333, 549 41 Červený Kostelec</t>
  </si>
  <si>
    <t>N4</t>
  </si>
  <si>
    <t>GPS</t>
  </si>
  <si>
    <t>50.4737656N, 16.0942436E</t>
  </si>
  <si>
    <t>50.4134761N, 16.1603039E</t>
  </si>
  <si>
    <t>50.4157367N, 16.1679972E</t>
  </si>
  <si>
    <t>50.4156094N, 16.1676222E</t>
  </si>
  <si>
    <t>50.4154353N, 16.1672822E</t>
  </si>
  <si>
    <t>50.4156253N, 16.1665967E</t>
  </si>
  <si>
    <t>50.4135675N, 16.1684117E</t>
  </si>
  <si>
    <t>50.4130414N, 16.1658203E</t>
  </si>
  <si>
    <t>50.4073425N, 16.1660128E</t>
  </si>
  <si>
    <t>50.5441014N, 16.2339217E</t>
  </si>
  <si>
    <t>50.6540608N, 15.9094922E</t>
  </si>
  <si>
    <t>Skupina FVE</t>
  </si>
  <si>
    <t>Odhadovaná teoreticky využitelná plocha (m2)</t>
  </si>
  <si>
    <t>Název veřejné zakázky: Fotovoltaické elektrárny – zpracování technických dokumentů – 4. část</t>
  </si>
  <si>
    <t>Dodavatel vyplní zvýrazněné buňky</t>
  </si>
  <si>
    <t>Cena v Kč bez DPH
za zpracování technických dokumentů</t>
  </si>
  <si>
    <t>Sazba
DPH</t>
  </si>
  <si>
    <t>DPH v Kč</t>
  </si>
  <si>
    <t>Cena v Kč
včetně DPH</t>
  </si>
  <si>
    <t xml:space="preserve">C E L K E M </t>
  </si>
  <si>
    <t>13582968</t>
  </si>
  <si>
    <t>VOŠ zdravotnická, SZŠ a OA Trutnov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</si>
</sst>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Font="1" applyBorder="1" applyAlignment="1">
      <alignment horizontal="left" vertical="center"/>
    </xf>
    <xf numFmtId="0" fontId="2" fillId="0" borderId="1" xfId="21" applyBorder="1" applyAlignment="1">
      <alignment horizontal="left" vertical="center" wrapText="1"/>
    </xf>
    <xf numFmtId="0" fontId="6" fillId="0" borderId="1" xfId="2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4" fillId="2" borderId="2" xfId="20" applyFont="1" applyFill="1" applyBorder="1" applyAlignment="1">
      <alignment horizontal="left" vertical="center" wrapText="1"/>
    </xf>
    <xf numFmtId="0" fontId="2" fillId="0" borderId="1" xfId="2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" xfId="2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9" fontId="0" fillId="4" borderId="1" xfId="24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textový odkaz" xfId="21"/>
    <cellStyle name="Normální 2" xfId="22"/>
    <cellStyle name="Čárka 2" xfId="23"/>
    <cellStyle name="Procent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py.cz/zakladni?vlastni-body&amp;ut=%C5%98ezn%C3%AD%C4%8Dkova%20451%20(pouze%20budova%20t%C4%9Blocvi%C4%8Dny)%2C%20547%2001%20N%C3%A1chod&amp;uc=9kyuJxZo.H&amp;ud=50%C2%B024%2748.514%22N%2C%2016%C2%B09%2737.094%22E&amp;x=16.1605400&amp;y=50.4136129&amp;z=19&amp;base=ophoto" TargetMode="External" /><Relationship Id="rId2" Type="http://schemas.openxmlformats.org/officeDocument/2006/relationships/hyperlink" Target="https://mapy.cz/zakladni?q=Raisova%20678%2C%20547%2001%20N%C3%A1chod%2C%20%C4%8Cesko&amp;source=addr&amp;id=9807946&amp;ds=1&amp;x=16.1676490&amp;y=50.4156112&amp;z=19&amp;base=ophoto" TargetMode="External" /><Relationship Id="rId3" Type="http://schemas.openxmlformats.org/officeDocument/2006/relationships/hyperlink" Target="https://mapy.cz/zakladni?q=Raisova%20677%2C%20547%2001%20N%C3%A1chod%2C%20%C4%8Cesko&amp;source=addr&amp;id=9807945&amp;ds=1&amp;x=16.1678765&amp;y=50.4156034&amp;z=19&amp;base=ophoto" TargetMode="External" /><Relationship Id="rId4" Type="http://schemas.openxmlformats.org/officeDocument/2006/relationships/hyperlink" Target="https://mapy.cz/zakladni?q=Raisova%201816%2C%20547%2001%20N%C3%A1chod%2C%20%C4%8Cesko&amp;source=addr&amp;id=9809050&amp;ds=1&amp;x=16.1675262&amp;y=50.4153892&amp;z=19&amp;base=ophoto" TargetMode="External" /><Relationship Id="rId5" Type="http://schemas.openxmlformats.org/officeDocument/2006/relationships/hyperlink" Target="https://mapy.cz/zakladni?q=Barto%C5%88ova%20903%2C%20547%2001%20N%C3%A1chod&amp;source=addr&amp;id=9808165&amp;ds=1&amp;x=16.1659376&amp;y=50.4070843&amp;z=19&amp;base=ophoto" TargetMode="External" /><Relationship Id="rId6" Type="http://schemas.openxmlformats.org/officeDocument/2006/relationships/hyperlink" Target="https://mapy.cz/zakladni?q=Man%C5%BEel%C5%AF%20Burdychov%C3%BDch%20302%2C%20%C4%8Cerven%C3%BD%20Kostelec&amp;source=addr&amp;id=10002955&amp;ds=1&amp;x=16.0941015&amp;y=50.4737450&amp;z=19&amp;base=ophoto" TargetMode="External" /><Relationship Id="rId7" Type="http://schemas.openxmlformats.org/officeDocument/2006/relationships/hyperlink" Target="https://mapy.cz/zakladni?q=Kr%C3%A1snohorsk%C3%A9%202032%2C%20N%C3%A1chod&amp;source=addr&amp;id=11196035&amp;ds=1&amp;x=16.1683232&amp;y=50.4134803&amp;z=19&amp;base=ophoto" TargetMode="External" /><Relationship Id="rId8" Type="http://schemas.openxmlformats.org/officeDocument/2006/relationships/hyperlink" Target="https://mapy.cz/zakladni?q=Na%20Sibi%C5%99i%20149%2C%20Velk%C3%A1%20Ledhuje%2C%20549%2054%20Police%20nad%20Metuj%C3%AD&amp;source=addr&amp;id=9796892&amp;ds=1&amp;x=16.2339323&amp;y=50.5439992&amp;z=18&amp;base=ophoto" TargetMode="External" /><Relationship Id="rId9" Type="http://schemas.openxmlformats.org/officeDocument/2006/relationships/hyperlink" Target="https://mapy.cz/zakladni?q=Lhota%20za%20%C4%8C.%20Kostelcem%20333%2C%20549%2041%20%C4%8Cerven%C3%BD%20Kostelec&amp;source=addr&amp;id=10004524&amp;ds=1&amp;x=16.0755504&amp;y=50.4820896&amp;z=18&amp;base=ophoto" TargetMode="External" /><Relationship Id="rId10" Type="http://schemas.openxmlformats.org/officeDocument/2006/relationships/hyperlink" Target="https://mapy.cz/zakladni?source=addr&amp;id=9807383&amp;ds=1&amp;x=16.1668489&amp;y=50.4155159&amp;z=19&amp;base=ophoto" TargetMode="External" /><Relationship Id="rId11" Type="http://schemas.openxmlformats.org/officeDocument/2006/relationships/hyperlink" Target="https://mapy.cz/zakladni?q=Denisovo%20n%C3%A1b%C5%99e%C5%BE%C3%AD%20673%2C%20547%2001%20N%C3%A1chod%2C%20%C4%8Cesko&amp;source=addr&amp;id=9807941&amp;ds=1&amp;x=16.1657934&amp;y=50.4130569&amp;z=19&amp;base=ophoto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4A10-E417-4054-A9E7-CCE7B1872F28}">
  <dimension ref="A1:O15"/>
  <sheetViews>
    <sheetView tabSelected="1" zoomScale="85" zoomScaleNormal="85" workbookViewId="0" topLeftCell="B1">
      <selection activeCell="L2" sqref="L2:M2"/>
    </sheetView>
  </sheetViews>
  <sheetFormatPr defaultColWidth="9.140625" defaultRowHeight="15"/>
  <cols>
    <col min="1" max="1" width="10.421875" style="0" hidden="1" customWidth="1"/>
    <col min="2" max="2" width="11.8515625" style="11" bestFit="1" customWidth="1"/>
    <col min="3" max="3" width="11.140625" style="11" bestFit="1" customWidth="1"/>
    <col min="4" max="4" width="41.421875" style="11" customWidth="1"/>
    <col min="5" max="5" width="9.28125" style="11" customWidth="1"/>
    <col min="6" max="6" width="13.421875" style="11" customWidth="1"/>
    <col min="7" max="7" width="30.140625" style="11" customWidth="1"/>
    <col min="8" max="8" width="12.421875" style="11" customWidth="1"/>
    <col min="9" max="9" width="15.421875" style="11" bestFit="1" customWidth="1"/>
    <col min="10" max="10" width="15.421875" style="11" customWidth="1"/>
    <col min="11" max="11" width="18.421875" style="11" customWidth="1"/>
    <col min="12" max="12" width="20.8515625" style="0" customWidth="1"/>
    <col min="13" max="13" width="11.8515625" style="0" customWidth="1"/>
    <col min="14" max="14" width="18.8515625" style="0" customWidth="1"/>
    <col min="15" max="15" width="20.421875" style="0" customWidth="1"/>
  </cols>
  <sheetData>
    <row r="1" spans="2:11" ht="15.75">
      <c r="B1" s="21" t="s">
        <v>47</v>
      </c>
      <c r="C1" s="21"/>
      <c r="D1" s="21"/>
      <c r="E1" s="21"/>
      <c r="F1" s="21"/>
      <c r="G1" s="21"/>
      <c r="H1" s="21"/>
      <c r="I1" s="21"/>
      <c r="J1" s="21"/>
      <c r="K1" s="21"/>
    </row>
    <row r="2" spans="12:13" ht="15">
      <c r="L2" s="22" t="s">
        <v>48</v>
      </c>
      <c r="M2" s="22"/>
    </row>
    <row r="3" spans="1:15" ht="94.5">
      <c r="A3" s="4" t="s">
        <v>0</v>
      </c>
      <c r="B3" s="5" t="s">
        <v>45</v>
      </c>
      <c r="C3" s="13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6" t="s">
        <v>33</v>
      </c>
      <c r="I3" s="6" t="s">
        <v>46</v>
      </c>
      <c r="J3" s="7" t="s">
        <v>6</v>
      </c>
      <c r="K3" s="8" t="s">
        <v>7</v>
      </c>
      <c r="L3" s="17" t="s">
        <v>49</v>
      </c>
      <c r="M3" s="17" t="s">
        <v>50</v>
      </c>
      <c r="N3" s="17" t="s">
        <v>51</v>
      </c>
      <c r="O3" s="17" t="s">
        <v>52</v>
      </c>
    </row>
    <row r="4" spans="1:15" ht="45">
      <c r="A4" s="1" t="s">
        <v>8</v>
      </c>
      <c r="B4" s="10" t="s">
        <v>32</v>
      </c>
      <c r="C4" s="10">
        <v>70841144</v>
      </c>
      <c r="D4" s="10" t="s">
        <v>9</v>
      </c>
      <c r="E4" s="10" t="s">
        <v>11</v>
      </c>
      <c r="F4" s="10" t="s">
        <v>11</v>
      </c>
      <c r="G4" s="2" t="s">
        <v>12</v>
      </c>
      <c r="H4" s="2" t="s">
        <v>34</v>
      </c>
      <c r="I4" s="15">
        <v>374</v>
      </c>
      <c r="J4" s="16">
        <f aca="true" t="shared" si="0" ref="J4:J14">I4/10</f>
        <v>37.4</v>
      </c>
      <c r="K4" s="12" t="s">
        <v>10</v>
      </c>
      <c r="L4" s="24"/>
      <c r="M4" s="25"/>
      <c r="N4" s="18">
        <f>L4*M4</f>
        <v>0</v>
      </c>
      <c r="O4" s="18">
        <f>L4+N4</f>
        <v>0</v>
      </c>
    </row>
    <row r="5" spans="1:15" ht="45">
      <c r="A5" s="1" t="s">
        <v>13</v>
      </c>
      <c r="B5" s="10" t="s">
        <v>32</v>
      </c>
      <c r="C5" s="14">
        <v>48623687</v>
      </c>
      <c r="D5" s="10" t="s">
        <v>14</v>
      </c>
      <c r="E5" s="10" t="s">
        <v>11</v>
      </c>
      <c r="F5" s="10" t="s">
        <v>11</v>
      </c>
      <c r="G5" s="2" t="s">
        <v>15</v>
      </c>
      <c r="H5" s="2" t="s">
        <v>35</v>
      </c>
      <c r="I5" s="15">
        <v>500</v>
      </c>
      <c r="J5" s="16">
        <f t="shared" si="0"/>
        <v>50</v>
      </c>
      <c r="K5" s="12" t="s">
        <v>10</v>
      </c>
      <c r="L5" s="24"/>
      <c r="M5" s="25"/>
      <c r="N5" s="18">
        <f aca="true" t="shared" si="1" ref="N5:N14">L5*M5</f>
        <v>0</v>
      </c>
      <c r="O5" s="18">
        <f aca="true" t="shared" si="2" ref="O5:O14">L5+N5</f>
        <v>0</v>
      </c>
    </row>
    <row r="6" spans="1:15" ht="45">
      <c r="A6" s="1" t="s">
        <v>13</v>
      </c>
      <c r="B6" s="10" t="s">
        <v>32</v>
      </c>
      <c r="C6" s="10">
        <v>70836418</v>
      </c>
      <c r="D6" s="10" t="s">
        <v>17</v>
      </c>
      <c r="E6" s="10" t="s">
        <v>11</v>
      </c>
      <c r="F6" s="10" t="s">
        <v>11</v>
      </c>
      <c r="G6" s="9" t="s">
        <v>18</v>
      </c>
      <c r="H6" s="9" t="s">
        <v>36</v>
      </c>
      <c r="I6" s="15">
        <v>400</v>
      </c>
      <c r="J6" s="16">
        <f t="shared" si="0"/>
        <v>40</v>
      </c>
      <c r="K6" s="3" t="s">
        <v>10</v>
      </c>
      <c r="L6" s="24"/>
      <c r="M6" s="25"/>
      <c r="N6" s="18">
        <f t="shared" si="1"/>
        <v>0</v>
      </c>
      <c r="O6" s="18">
        <f t="shared" si="2"/>
        <v>0</v>
      </c>
    </row>
    <row r="7" spans="1:15" ht="47.25">
      <c r="A7" s="1" t="s">
        <v>13</v>
      </c>
      <c r="B7" s="10" t="s">
        <v>32</v>
      </c>
      <c r="C7" s="10">
        <v>6668275</v>
      </c>
      <c r="D7" s="10" t="s">
        <v>16</v>
      </c>
      <c r="E7" s="10" t="s">
        <v>11</v>
      </c>
      <c r="F7" s="10" t="s">
        <v>11</v>
      </c>
      <c r="G7" s="9" t="s">
        <v>19</v>
      </c>
      <c r="H7" s="9" t="s">
        <v>37</v>
      </c>
      <c r="I7" s="15">
        <v>250</v>
      </c>
      <c r="J7" s="16">
        <f t="shared" si="0"/>
        <v>25</v>
      </c>
      <c r="K7" s="3" t="s">
        <v>20</v>
      </c>
      <c r="L7" s="24"/>
      <c r="M7" s="25"/>
      <c r="N7" s="18">
        <f t="shared" si="1"/>
        <v>0</v>
      </c>
      <c r="O7" s="18">
        <f t="shared" si="2"/>
        <v>0</v>
      </c>
    </row>
    <row r="8" spans="1:15" ht="47.25">
      <c r="A8" s="1" t="s">
        <v>13</v>
      </c>
      <c r="B8" s="10" t="s">
        <v>32</v>
      </c>
      <c r="C8" s="10">
        <v>6668275</v>
      </c>
      <c r="D8" s="10" t="s">
        <v>16</v>
      </c>
      <c r="E8" s="10" t="s">
        <v>11</v>
      </c>
      <c r="F8" s="10" t="s">
        <v>11</v>
      </c>
      <c r="G8" s="9" t="s">
        <v>21</v>
      </c>
      <c r="H8" s="9" t="s">
        <v>38</v>
      </c>
      <c r="I8" s="15">
        <v>400</v>
      </c>
      <c r="J8" s="16">
        <f t="shared" si="0"/>
        <v>40</v>
      </c>
      <c r="K8" s="3" t="s">
        <v>10</v>
      </c>
      <c r="L8" s="24"/>
      <c r="M8" s="25"/>
      <c r="N8" s="18">
        <f t="shared" si="1"/>
        <v>0</v>
      </c>
      <c r="O8" s="18">
        <f t="shared" si="2"/>
        <v>0</v>
      </c>
    </row>
    <row r="9" spans="1:15" ht="47.25">
      <c r="A9" s="1" t="s">
        <v>13</v>
      </c>
      <c r="B9" s="10" t="s">
        <v>32</v>
      </c>
      <c r="C9" s="10">
        <v>6668275</v>
      </c>
      <c r="D9" s="10" t="s">
        <v>16</v>
      </c>
      <c r="E9" s="10" t="s">
        <v>11</v>
      </c>
      <c r="F9" s="10" t="s">
        <v>11</v>
      </c>
      <c r="G9" s="9" t="s">
        <v>22</v>
      </c>
      <c r="H9" s="9" t="s">
        <v>39</v>
      </c>
      <c r="I9" s="15">
        <v>500</v>
      </c>
      <c r="J9" s="16">
        <f t="shared" si="0"/>
        <v>50</v>
      </c>
      <c r="K9" s="3" t="s">
        <v>10</v>
      </c>
      <c r="L9" s="24"/>
      <c r="M9" s="25"/>
      <c r="N9" s="18">
        <f t="shared" si="1"/>
        <v>0</v>
      </c>
      <c r="O9" s="18">
        <f t="shared" si="2"/>
        <v>0</v>
      </c>
    </row>
    <row r="10" spans="1:15" ht="47.25">
      <c r="A10" s="1" t="s">
        <v>13</v>
      </c>
      <c r="B10" s="10" t="s">
        <v>32</v>
      </c>
      <c r="C10" s="10">
        <v>6668275</v>
      </c>
      <c r="D10" s="10" t="s">
        <v>16</v>
      </c>
      <c r="E10" s="10" t="s">
        <v>11</v>
      </c>
      <c r="F10" s="10" t="s">
        <v>11</v>
      </c>
      <c r="G10" s="2" t="s">
        <v>23</v>
      </c>
      <c r="H10" s="2" t="s">
        <v>40</v>
      </c>
      <c r="I10" s="15">
        <v>340</v>
      </c>
      <c r="J10" s="16">
        <f t="shared" si="0"/>
        <v>34</v>
      </c>
      <c r="K10" s="12" t="s">
        <v>10</v>
      </c>
      <c r="L10" s="24"/>
      <c r="M10" s="25"/>
      <c r="N10" s="18">
        <f t="shared" si="1"/>
        <v>0</v>
      </c>
      <c r="O10" s="18">
        <f t="shared" si="2"/>
        <v>0</v>
      </c>
    </row>
    <row r="11" spans="1:15" ht="47.25">
      <c r="A11" s="1" t="s">
        <v>13</v>
      </c>
      <c r="B11" s="10" t="s">
        <v>32</v>
      </c>
      <c r="C11" s="10">
        <v>6668275</v>
      </c>
      <c r="D11" s="10" t="s">
        <v>16</v>
      </c>
      <c r="E11" s="10" t="s">
        <v>11</v>
      </c>
      <c r="F11" s="10" t="s">
        <v>11</v>
      </c>
      <c r="G11" s="2" t="s">
        <v>24</v>
      </c>
      <c r="H11" s="2" t="s">
        <v>41</v>
      </c>
      <c r="I11" s="15">
        <v>170</v>
      </c>
      <c r="J11" s="16">
        <f t="shared" si="0"/>
        <v>17</v>
      </c>
      <c r="K11" s="12" t="s">
        <v>10</v>
      </c>
      <c r="L11" s="24"/>
      <c r="M11" s="25"/>
      <c r="N11" s="18">
        <f t="shared" si="1"/>
        <v>0</v>
      </c>
      <c r="O11" s="18">
        <f t="shared" si="2"/>
        <v>0</v>
      </c>
    </row>
    <row r="12" spans="1:15" ht="45">
      <c r="A12" s="1" t="s">
        <v>25</v>
      </c>
      <c r="B12" s="10" t="s">
        <v>32</v>
      </c>
      <c r="C12" s="14">
        <v>71193987</v>
      </c>
      <c r="D12" s="10" t="s">
        <v>27</v>
      </c>
      <c r="E12" s="10" t="s">
        <v>11</v>
      </c>
      <c r="F12" s="10" t="s">
        <v>11</v>
      </c>
      <c r="G12" s="2" t="s">
        <v>28</v>
      </c>
      <c r="H12" s="2" t="s">
        <v>42</v>
      </c>
      <c r="I12" s="15">
        <v>500</v>
      </c>
      <c r="J12" s="16">
        <f t="shared" si="0"/>
        <v>50</v>
      </c>
      <c r="K12" s="12" t="s">
        <v>26</v>
      </c>
      <c r="L12" s="24"/>
      <c r="M12" s="25"/>
      <c r="N12" s="18">
        <f t="shared" si="1"/>
        <v>0</v>
      </c>
      <c r="O12" s="18">
        <f t="shared" si="2"/>
        <v>0</v>
      </c>
    </row>
    <row r="13" spans="1:15" ht="45">
      <c r="A13" s="1" t="s">
        <v>25</v>
      </c>
      <c r="B13" s="10" t="s">
        <v>32</v>
      </c>
      <c r="C13" s="14">
        <v>71194002</v>
      </c>
      <c r="D13" s="10" t="s">
        <v>29</v>
      </c>
      <c r="E13" s="10" t="s">
        <v>11</v>
      </c>
      <c r="F13" s="10" t="s">
        <v>11</v>
      </c>
      <c r="G13" s="2" t="s">
        <v>30</v>
      </c>
      <c r="H13" s="2" t="s">
        <v>43</v>
      </c>
      <c r="I13" s="15">
        <v>400</v>
      </c>
      <c r="J13" s="16">
        <f t="shared" si="0"/>
        <v>40</v>
      </c>
      <c r="K13" s="12" t="s">
        <v>26</v>
      </c>
      <c r="L13" s="24"/>
      <c r="M13" s="25"/>
      <c r="N13" s="18">
        <f t="shared" si="1"/>
        <v>0</v>
      </c>
      <c r="O13" s="18">
        <f t="shared" si="2"/>
        <v>0</v>
      </c>
    </row>
    <row r="14" spans="1:15" ht="45">
      <c r="A14" s="1" t="s">
        <v>13</v>
      </c>
      <c r="B14" s="10" t="s">
        <v>32</v>
      </c>
      <c r="C14" s="14" t="s">
        <v>54</v>
      </c>
      <c r="D14" s="10" t="s">
        <v>55</v>
      </c>
      <c r="E14" s="10" t="s">
        <v>11</v>
      </c>
      <c r="F14" s="10" t="s">
        <v>11</v>
      </c>
      <c r="G14" s="2" t="s">
        <v>31</v>
      </c>
      <c r="H14" s="2" t="s">
        <v>44</v>
      </c>
      <c r="I14" s="15">
        <v>350</v>
      </c>
      <c r="J14" s="16">
        <f t="shared" si="0"/>
        <v>35</v>
      </c>
      <c r="K14" s="12" t="s">
        <v>10</v>
      </c>
      <c r="L14" s="24"/>
      <c r="M14" s="25"/>
      <c r="N14" s="18">
        <f t="shared" si="1"/>
        <v>0</v>
      </c>
      <c r="O14" s="18">
        <f t="shared" si="2"/>
        <v>0</v>
      </c>
    </row>
    <row r="15" spans="2:15" ht="19.5" customHeight="1">
      <c r="B15" s="23" t="s">
        <v>53</v>
      </c>
      <c r="C15" s="23"/>
      <c r="D15" s="23"/>
      <c r="E15" s="23"/>
      <c r="F15" s="23"/>
      <c r="G15" s="23"/>
      <c r="H15" s="23"/>
      <c r="I15" s="23"/>
      <c r="J15" s="23"/>
      <c r="K15" s="23"/>
      <c r="L15" s="19">
        <f>SUM(L4:L14)</f>
        <v>0</v>
      </c>
      <c r="M15" s="20"/>
      <c r="N15" s="19">
        <f>SUM(N4:N14)</f>
        <v>0</v>
      </c>
      <c r="O15" s="19">
        <f>SUM(O4:O14)</f>
        <v>0</v>
      </c>
    </row>
  </sheetData>
  <sheetProtection algorithmName="SHA-512" hashValue="AHZkzVA/wqaTHsJhMeqknJHe8gN/yxJU1Qbd1IE4JjM4DugpMbriYHkh4uk/9G7EfbTPJxd1KcgMTangWAskqA==" saltValue="MdZu2/JWGeIJuicqF2zjZg==" spinCount="100000" sheet="1" objects="1" scenarios="1"/>
  <autoFilter ref="A3:K14"/>
  <mergeCells count="3">
    <mergeCell ref="B1:K1"/>
    <mergeCell ref="L2:M2"/>
    <mergeCell ref="B15:K15"/>
  </mergeCells>
  <hyperlinks>
    <hyperlink ref="G5" r:id="rId1" display="https://mapy.cz/zakladni?vlastni-body&amp;ut=%C5%98ezn%C3%AD%C4%8Dkova%20451%20(pouze%20budova%20t%C4%9Blocvi%C4%8Dny)%2C%20547%2001%20N%C3%A1chod&amp;uc=9kyuJxZo.H&amp;ud=50%C2%B024%2748.514%22N%2C%2016%C2%B09%2737.094%22E&amp;x=16.1605400&amp;y=50.4136129&amp;z=19&amp;base=ophoto"/>
    <hyperlink ref="G7" r:id="rId2" display="https://mapy.cz/zakladni?q=Raisova%20678%2C%20547%2001%20N%C3%A1chod%2C%20%C4%8Cesko&amp;source=addr&amp;id=9807946&amp;ds=1&amp;x=16.1676490&amp;y=50.4156112&amp;z=19&amp;base=ophoto"/>
    <hyperlink ref="G6" r:id="rId3" display="https://mapy.cz/zakladni?q=Raisova%20677%2C%20547%2001%20N%C3%A1chod%2C%20%C4%8Cesko&amp;source=addr&amp;id=9807945&amp;ds=1&amp;x=16.1678765&amp;y=50.4156034&amp;z=19&amp;base=ophoto"/>
    <hyperlink ref="G8" r:id="rId4" display="https://mapy.cz/zakladni?q=Raisova%201816%2C%20547%2001%20N%C3%A1chod%2C%20%C4%8Cesko&amp;source=addr&amp;id=9809050&amp;ds=1&amp;x=16.1675262&amp;y=50.4153892&amp;z=19&amp;base=ophoto"/>
    <hyperlink ref="G12" r:id="rId5" display="https://mapy.cz/zakladni?q=Barto%C5%88ova%20903%2C%20547%2001%20N%C3%A1chod&amp;source=addr&amp;id=9808165&amp;ds=1&amp;x=16.1659376&amp;y=50.4070843&amp;z=19&amp;base=ophoto"/>
    <hyperlink ref="G4" r:id="rId6" display="https://mapy.cz/zakladni?q=Man%C5%BEel%C5%AF%20Burdychov%C3%BDch%20302%2C%20%C4%8Cerven%C3%BD%20Kostelec&amp;source=addr&amp;id=10002955&amp;ds=1&amp;x=16.0941015&amp;y=50.4737450&amp;z=19&amp;base=ophoto"/>
    <hyperlink ref="G10" r:id="rId7" display="https://mapy.cz/zakladni?q=Kr%C3%A1snohorsk%C3%A9%202032%2C%20N%C3%A1chod&amp;source=addr&amp;id=11196035&amp;ds=1&amp;x=16.1683232&amp;y=50.4134803&amp;z=19&amp;base=ophoto"/>
    <hyperlink ref="G13" r:id="rId8" display="https://mapy.cz/zakladni?q=Na%20Sibi%C5%99i%20149%2C%20Velk%C3%A1%20Ledhuje%2C%20549%2054%20Police%20nad%20Metuj%C3%AD&amp;source=addr&amp;id=9796892&amp;ds=1&amp;x=16.2339323&amp;y=50.5439992&amp;z=18&amp;base=ophoto"/>
    <hyperlink ref="G14" r:id="rId9" display="https://mapy.cz/zakladni?q=Lhota%20za%20%C4%8C.%20Kostelcem%20333%2C%20549%2041%20%C4%8Cerven%C3%BD%20Kostelec&amp;source=addr&amp;id=10004524&amp;ds=1&amp;x=16.0755504&amp;y=50.4820896&amp;z=18&amp;base=ophoto"/>
    <hyperlink ref="G9" r:id="rId10" display="https://mapy.cz/zakladni?source=addr&amp;id=9807383&amp;ds=1&amp;x=16.1668489&amp;y=50.4155159&amp;z=19&amp;base=ophoto"/>
    <hyperlink ref="G11" r:id="rId11" display="https://mapy.cz/zakladni?q=Denisovo%20n%C3%A1b%C5%99e%C5%BE%C3%AD%20673%2C%20547%2001%20N%C3%A1chod%2C%20%C4%8Cesko&amp;source=addr&amp;id=9807941&amp;ds=1&amp;x=16.1657934&amp;y=50.4130569&amp;z=19&amp;base=ophoto"/>
  </hyperlinks>
  <printOptions/>
  <pageMargins left="0.5118110236220472" right="0.11811023622047245" top="0.7874015748031497" bottom="0.7874015748031497" header="0.31496062992125984" footer="0.31496062992125984"/>
  <pageSetup horizontalDpi="600" verticalDpi="600" orientation="landscape" paperSize="9" scale="53" r:id="rId12"/>
  <headerFooter>
    <oddHeader>&amp;LPříloha č. 3a)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Zamouřil Pavel</dc:creator>
  <cp:keywords/>
  <dc:description/>
  <cp:lastModifiedBy>Jitka Motáková</cp:lastModifiedBy>
  <cp:lastPrinted>2024-03-11T08:13:58Z</cp:lastPrinted>
  <dcterms:created xsi:type="dcterms:W3CDTF">2024-02-15T12:59:59Z</dcterms:created>
  <dcterms:modified xsi:type="dcterms:W3CDTF">2024-03-22T11:54:36Z</dcterms:modified>
  <cp:category/>
  <cp:version/>
  <cp:contentType/>
  <cp:contentStatus/>
</cp:coreProperties>
</file>